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ns\Documents\Chalmers OL\COL\COL2015\"/>
    </mc:Choice>
  </mc:AlternateContent>
  <bookViews>
    <workbookView xWindow="240" yWindow="48" windowWidth="20112" windowHeight="9492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D8" i="1" l="1"/>
  <c r="D38" i="1"/>
  <c r="D26" i="1"/>
  <c r="D31" i="1"/>
  <c r="D35" i="1" s="1"/>
  <c r="C31" i="1"/>
  <c r="D22" i="1"/>
  <c r="D17" i="1"/>
  <c r="D20" i="1"/>
  <c r="C35" i="1" l="1"/>
  <c r="C8" i="1" l="1"/>
  <c r="C38" i="1" s="1"/>
</calcChain>
</file>

<file path=xl/sharedStrings.xml><?xml version="1.0" encoding="utf-8"?>
<sst xmlns="http://schemas.openxmlformats.org/spreadsheetml/2006/main" count="38" uniqueCount="38">
  <si>
    <t>LOK</t>
  </si>
  <si>
    <t>Fonder/ bidrag</t>
  </si>
  <si>
    <t>Fest &amp; KM</t>
  </si>
  <si>
    <t>Festlokaler</t>
  </si>
  <si>
    <t>Kartor</t>
  </si>
  <si>
    <t>Löpande utgifter</t>
  </si>
  <si>
    <t>Övriga utgifter</t>
  </si>
  <si>
    <t>NSM</t>
  </si>
  <si>
    <t>COL -bidrag</t>
  </si>
  <si>
    <t>På kontot</t>
  </si>
  <si>
    <t xml:space="preserve">50 träningsdeltagare / vecka, 35 veckor. 8 kr/deltagare i LOK-stöd. </t>
  </si>
  <si>
    <t>Lokalhyra, mat, övrigt</t>
  </si>
  <si>
    <t>Eftersom vi har så mycket extra pengar föreslår vi att medlemmarna kan ansöka om COL-bidrag till arrangemang utöver vår kalender. Tex. Till transport till orienteringstävlingar, åka skidor i Ulricehamn en dag, löptävlingar mm. Styrelsen förbehålles rätten att bevilja eller avslå ansökningarna.</t>
  </si>
  <si>
    <t>Fanns på kontot efter förra styrelsen (2014)</t>
  </si>
  <si>
    <t>Medlemsavgifter</t>
  </si>
  <si>
    <t>Summa inkomster:</t>
  </si>
  <si>
    <t>Summa budgeterade utgifter</t>
  </si>
  <si>
    <t>Summa utgifter</t>
  </si>
  <si>
    <t>Bastu/träningsdag</t>
  </si>
  <si>
    <t>Herr&amp;Dammiddag</t>
  </si>
  <si>
    <t>Julfest</t>
  </si>
  <si>
    <t>SM-fest</t>
  </si>
  <si>
    <t>Om vi inte får bidrag från Idrottslyftet använder vi det vi får sälja av fonderna.</t>
  </si>
  <si>
    <t>Årsavgifter till de tre förbund vi är med i + motionshallen + banken+ hemsidan</t>
  </si>
  <si>
    <t>Vi hade drygt 6000 kr i festlokalhyra 2014 men 2000 kr 2013.</t>
  </si>
  <si>
    <t>10-mila</t>
  </si>
  <si>
    <t>Damlag i herrkavlen</t>
  </si>
  <si>
    <t>Sommarfest</t>
  </si>
  <si>
    <t>RESULTAT</t>
  </si>
  <si>
    <t>INKOMSTER</t>
  </si>
  <si>
    <t>UTGIFTER</t>
  </si>
  <si>
    <t>Egna arrangemang</t>
  </si>
  <si>
    <t>KM m.m.</t>
  </si>
  <si>
    <t>Summa fest</t>
  </si>
  <si>
    <t>Materiel</t>
  </si>
  <si>
    <t>Tävlings- och träningsresor, bl.a. skidlägret</t>
  </si>
  <si>
    <t>Kläder</t>
  </si>
  <si>
    <t>OBS! Finansiella intäkter är ej med i budgeten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</si>
</sst>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Font="1"/>
    <xf numFmtId="0" fontId="0" fillId="0" borderId="1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43" sqref="A43"/>
    </sheetView>
  </sheetViews>
  <sheetFormatPr defaultRowHeight="14.4" x14ac:dyDescent="0.3"/>
  <cols>
    <col min="1" max="1" width="24.44140625" bestFit="1" customWidth="1"/>
    <col min="2" max="2" width="27.109375" bestFit="1" customWidth="1"/>
    <col min="5" max="5" width="173.5546875" customWidth="1"/>
  </cols>
  <sheetData>
    <row r="1" spans="1:5" x14ac:dyDescent="0.3">
      <c r="A1" s="1" t="s">
        <v>29</v>
      </c>
    </row>
    <row r="2" spans="1:5" x14ac:dyDescent="0.3">
      <c r="A2" t="s">
        <v>9</v>
      </c>
      <c r="C2">
        <v>18847</v>
      </c>
      <c r="D2">
        <v>18847</v>
      </c>
      <c r="E2" t="s">
        <v>13</v>
      </c>
    </row>
    <row r="3" spans="1:5" x14ac:dyDescent="0.3">
      <c r="A3" t="s">
        <v>14</v>
      </c>
      <c r="C3">
        <v>12000</v>
      </c>
      <c r="D3">
        <v>12681.44</v>
      </c>
    </row>
    <row r="4" spans="1:5" x14ac:dyDescent="0.3">
      <c r="A4" t="s">
        <v>0</v>
      </c>
      <c r="C4">
        <v>15000</v>
      </c>
      <c r="D4">
        <v>14148.82</v>
      </c>
      <c r="E4" t="s">
        <v>10</v>
      </c>
    </row>
    <row r="5" spans="1:5" x14ac:dyDescent="0.3">
      <c r="A5" s="4" t="s">
        <v>1</v>
      </c>
      <c r="C5">
        <v>15000</v>
      </c>
      <c r="D5">
        <v>0</v>
      </c>
      <c r="E5" t="s">
        <v>22</v>
      </c>
    </row>
    <row r="6" spans="1:5" x14ac:dyDescent="0.3">
      <c r="A6" s="4" t="s">
        <v>36</v>
      </c>
      <c r="D6">
        <v>7625</v>
      </c>
    </row>
    <row r="8" spans="1:5" x14ac:dyDescent="0.3">
      <c r="A8" s="5" t="s">
        <v>15</v>
      </c>
      <c r="B8" s="5"/>
      <c r="C8" s="5">
        <f>SUM(C2:C5)</f>
        <v>60847</v>
      </c>
      <c r="D8" s="5">
        <f>SUM(D2:D6)</f>
        <v>53302.26</v>
      </c>
    </row>
    <row r="10" spans="1:5" x14ac:dyDescent="0.3">
      <c r="A10" s="1" t="s">
        <v>30</v>
      </c>
    </row>
    <row r="11" spans="1:5" x14ac:dyDescent="0.3">
      <c r="A11" t="s">
        <v>2</v>
      </c>
    </row>
    <row r="12" spans="1:5" x14ac:dyDescent="0.3">
      <c r="A12" t="s">
        <v>3</v>
      </c>
      <c r="C12">
        <v>4000</v>
      </c>
      <c r="E12" t="s">
        <v>24</v>
      </c>
    </row>
    <row r="13" spans="1:5" x14ac:dyDescent="0.3">
      <c r="A13" t="s">
        <v>19</v>
      </c>
    </row>
    <row r="14" spans="1:5" x14ac:dyDescent="0.3">
      <c r="A14" t="s">
        <v>20</v>
      </c>
    </row>
    <row r="15" spans="1:5" x14ac:dyDescent="0.3">
      <c r="A15" t="s">
        <v>21</v>
      </c>
    </row>
    <row r="16" spans="1:5" x14ac:dyDescent="0.3">
      <c r="A16" t="s">
        <v>27</v>
      </c>
    </row>
    <row r="17" spans="1:5" x14ac:dyDescent="0.3">
      <c r="A17" s="6" t="s">
        <v>33</v>
      </c>
      <c r="B17" s="6"/>
      <c r="C17" s="6">
        <v>4000</v>
      </c>
      <c r="D17" s="6">
        <f>22719.26-14900</f>
        <v>7819.2599999999984</v>
      </c>
    </row>
    <row r="19" spans="1:5" x14ac:dyDescent="0.3">
      <c r="A19" t="s">
        <v>4</v>
      </c>
      <c r="C19">
        <v>6000</v>
      </c>
      <c r="D19">
        <v>2817</v>
      </c>
    </row>
    <row r="20" spans="1:5" x14ac:dyDescent="0.3">
      <c r="A20" t="s">
        <v>31</v>
      </c>
      <c r="B20" t="s">
        <v>32</v>
      </c>
      <c r="C20">
        <v>2000</v>
      </c>
      <c r="D20">
        <f>8602.99-3535</f>
        <v>5067.99</v>
      </c>
      <c r="E20" t="s">
        <v>11</v>
      </c>
    </row>
    <row r="22" spans="1:5" x14ac:dyDescent="0.3">
      <c r="A22" t="s">
        <v>5</v>
      </c>
      <c r="C22">
        <v>7600</v>
      </c>
      <c r="D22">
        <f>387.5+460+500+360+500+750+1000</f>
        <v>3957.5</v>
      </c>
      <c r="E22" t="s">
        <v>23</v>
      </c>
    </row>
    <row r="24" spans="1:5" x14ac:dyDescent="0.3">
      <c r="A24" t="s">
        <v>6</v>
      </c>
      <c r="C24">
        <v>3500</v>
      </c>
      <c r="D24">
        <v>1060</v>
      </c>
      <c r="E24" t="s">
        <v>34</v>
      </c>
    </row>
    <row r="26" spans="1:5" x14ac:dyDescent="0.3">
      <c r="A26" t="s">
        <v>35</v>
      </c>
      <c r="C26">
        <v>15000</v>
      </c>
      <c r="D26">
        <f>115330.31-61035</f>
        <v>54295.31</v>
      </c>
    </row>
    <row r="27" spans="1:5" x14ac:dyDescent="0.3">
      <c r="A27" t="s">
        <v>7</v>
      </c>
      <c r="C27">
        <v>10000</v>
      </c>
      <c r="D27">
        <v>0</v>
      </c>
    </row>
    <row r="28" spans="1:5" x14ac:dyDescent="0.3">
      <c r="A28" t="s">
        <v>18</v>
      </c>
      <c r="C28">
        <v>2000</v>
      </c>
      <c r="D28">
        <v>0</v>
      </c>
    </row>
    <row r="29" spans="1:5" x14ac:dyDescent="0.3">
      <c r="A29" t="s">
        <v>25</v>
      </c>
      <c r="C29">
        <v>4200</v>
      </c>
      <c r="D29">
        <v>4200</v>
      </c>
      <c r="E29" t="s">
        <v>26</v>
      </c>
    </row>
    <row r="31" spans="1:5" x14ac:dyDescent="0.3">
      <c r="A31" t="s">
        <v>16</v>
      </c>
      <c r="C31">
        <f>SUM(C17:C29)</f>
        <v>54300</v>
      </c>
      <c r="D31">
        <f>SUM(D17:D29)</f>
        <v>79217.06</v>
      </c>
    </row>
    <row r="33" spans="1:5" ht="28.8" x14ac:dyDescent="0.3">
      <c r="A33" t="s">
        <v>8</v>
      </c>
      <c r="C33">
        <v>10000</v>
      </c>
      <c r="D33">
        <v>0</v>
      </c>
      <c r="E33" s="3" t="s">
        <v>12</v>
      </c>
    </row>
    <row r="35" spans="1:5" x14ac:dyDescent="0.3">
      <c r="A35" s="5" t="s">
        <v>17</v>
      </c>
      <c r="B35" s="5"/>
      <c r="C35" s="5">
        <f>C31+C33</f>
        <v>64300</v>
      </c>
      <c r="D35" s="5">
        <f>SUM(D31+D33)</f>
        <v>79217.06</v>
      </c>
    </row>
    <row r="38" spans="1:5" x14ac:dyDescent="0.3">
      <c r="A38" s="2" t="s">
        <v>28</v>
      </c>
      <c r="B38" s="2"/>
      <c r="C38" s="2">
        <f>C8-C35</f>
        <v>-3453</v>
      </c>
      <c r="D38" s="2">
        <f>SUM(D8-D35)</f>
        <v>-25914.799999999996</v>
      </c>
    </row>
    <row r="42" spans="1:5" x14ac:dyDescent="0.3">
      <c r="A42" s="6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Elins</cp:lastModifiedBy>
  <dcterms:created xsi:type="dcterms:W3CDTF">2014-03-05T10:10:15Z</dcterms:created>
  <dcterms:modified xsi:type="dcterms:W3CDTF">2016-02-23T22:32:30Z</dcterms:modified>
</cp:coreProperties>
</file>